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s\Website\Utilities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" l="1"/>
  <c r="N19" i="1"/>
  <c r="M19" i="1"/>
  <c r="L19" i="1"/>
  <c r="K19" i="1"/>
  <c r="J19" i="1"/>
  <c r="I19" i="1"/>
  <c r="H19" i="1"/>
  <c r="G19" i="1"/>
  <c r="F19" i="1"/>
  <c r="E19" i="1"/>
  <c r="D19" i="1"/>
  <c r="C19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P15" i="1"/>
  <c r="Q15" i="1" s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P11" i="1"/>
  <c r="Q11" i="1" s="1"/>
  <c r="P10" i="1"/>
  <c r="Q10" i="1" s="1"/>
  <c r="O7" i="1"/>
  <c r="N7" i="1"/>
  <c r="M7" i="1"/>
  <c r="L7" i="1"/>
  <c r="K7" i="1"/>
  <c r="J7" i="1"/>
  <c r="I7" i="1"/>
  <c r="H7" i="1"/>
  <c r="G7" i="1"/>
  <c r="F7" i="1"/>
  <c r="E7" i="1"/>
  <c r="D7" i="1"/>
  <c r="C7" i="1"/>
  <c r="P6" i="1"/>
  <c r="Q6" i="1" s="1"/>
  <c r="P5" i="1"/>
  <c r="Q5" i="1" s="1"/>
  <c r="P17" i="1" l="1"/>
  <c r="P12" i="1"/>
  <c r="P7" i="1"/>
  <c r="P19" i="1"/>
</calcChain>
</file>

<file path=xl/sharedStrings.xml><?xml version="1.0" encoding="utf-8"?>
<sst xmlns="http://schemas.openxmlformats.org/spreadsheetml/2006/main" count="54" uniqueCount="28">
  <si>
    <t>Lovelady ISD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</si>
  <si>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</si>
  <si>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</si>
  <si>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</si>
  <si>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</si>
  <si>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</si>
  <si>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</si>
  <si>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</si>
  <si>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</si>
  <si>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</si>
  <si>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</si>
  <si>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</si>
  <si>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</si>
  <si>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</si>
  <si>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</si>
  <si>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</si>
  <si>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Kilo Hours</t>
  </si>
  <si>
    <t>$</t>
  </si>
  <si>
    <t>Cost</t>
  </si>
  <si>
    <t>Unit cost</t>
  </si>
  <si>
    <t>Natural Gas:</t>
  </si>
  <si>
    <t>MCF</t>
  </si>
  <si>
    <t>Water:</t>
  </si>
  <si>
    <t>Gallons</t>
  </si>
  <si>
    <t>Aggregate Cost:</t>
  </si>
  <si>
    <t xml:space="preserve"> </t>
  </si>
  <si>
    <t>2016-2017</t>
  </si>
  <si>
    <t>Utility Usage and Cost for Fiscal Year Ending 08/31/2017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</si>
</sst>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b/>
      <sz val="14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51"/>
      <name val="Arial"/>
      <family val="2"/>
    </font>
    <font>
      <sz val="10"/>
      <color indexed="5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2" fillId="0" borderId="0" xfId="0" applyFont="1" applyFill="1" applyBorder="1"/>
    <xf numFmtId="0" fontId="2" fillId="0" borderId="0" xfId="0" applyFont="1" applyBorder="1"/>
    <xf numFmtId="38" fontId="2" fillId="0" borderId="0" xfId="0" applyNumberFormat="1" applyFont="1"/>
    <xf numFmtId="0" fontId="3" fillId="0" borderId="0" xfId="0" applyFont="1" applyFill="1"/>
    <xf numFmtId="0" fontId="3" fillId="0" borderId="1" xfId="0" applyFont="1" applyFill="1" applyBorder="1"/>
    <xf numFmtId="0" fontId="3" fillId="0" borderId="0" xfId="0" applyFont="1" applyFill="1" applyBorder="1"/>
    <xf numFmtId="0" fontId="2" fillId="0" borderId="2" xfId="0" applyFont="1" applyBorder="1"/>
    <xf numFmtId="38" fontId="2" fillId="0" borderId="3" xfId="0" applyNumberFormat="1" applyFont="1" applyBorder="1"/>
    <xf numFmtId="0" fontId="1" fillId="0" borderId="0" xfId="0" applyFont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38" fontId="4" fillId="2" borderId="9" xfId="0" applyNumberFormat="1" applyFont="1" applyFill="1" applyBorder="1"/>
    <xf numFmtId="0" fontId="4" fillId="2" borderId="10" xfId="0" applyFont="1" applyFill="1" applyBorder="1"/>
    <xf numFmtId="0" fontId="4" fillId="0" borderId="0" xfId="0" applyFont="1" applyFill="1"/>
    <xf numFmtId="0" fontId="4" fillId="0" borderId="0" xfId="0" applyFont="1"/>
    <xf numFmtId="0" fontId="5" fillId="2" borderId="11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38" fontId="5" fillId="2" borderId="13" xfId="0" applyNumberFormat="1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3" fontId="5" fillId="2" borderId="11" xfId="0" applyNumberFormat="1" applyFont="1" applyFill="1" applyBorder="1" applyAlignment="1">
      <alignment horizontal="right"/>
    </xf>
    <xf numFmtId="3" fontId="0" fillId="2" borderId="0" xfId="0" applyNumberFormat="1" applyFill="1" applyBorder="1" applyAlignment="1">
      <alignment horizontal="center"/>
    </xf>
    <xf numFmtId="3" fontId="0" fillId="3" borderId="12" xfId="0" applyNumberFormat="1" applyFill="1" applyBorder="1" applyProtection="1">
      <protection locked="0"/>
    </xf>
    <xf numFmtId="3" fontId="0" fillId="2" borderId="12" xfId="0" applyNumberFormat="1" applyFill="1" applyBorder="1" applyProtection="1">
      <protection locked="0"/>
    </xf>
    <xf numFmtId="3" fontId="0" fillId="2" borderId="13" xfId="0" applyNumberFormat="1" applyFill="1" applyBorder="1"/>
    <xf numFmtId="38" fontId="0" fillId="2" borderId="15" xfId="0" applyNumberFormat="1" applyFill="1" applyBorder="1"/>
    <xf numFmtId="3" fontId="5" fillId="2" borderId="14" xfId="0" applyNumberFormat="1" applyFont="1" applyFill="1" applyBorder="1" applyAlignment="1">
      <alignment horizontal="right"/>
    </xf>
    <xf numFmtId="3" fontId="0" fillId="0" borderId="0" xfId="0" applyNumberFormat="1" applyFill="1"/>
    <xf numFmtId="3" fontId="0" fillId="0" borderId="0" xfId="0" applyNumberFormat="1"/>
    <xf numFmtId="3" fontId="5" fillId="2" borderId="16" xfId="0" applyNumberFormat="1" applyFont="1" applyFill="1" applyBorder="1" applyAlignment="1">
      <alignment horizontal="right"/>
    </xf>
    <xf numFmtId="3" fontId="0" fillId="2" borderId="17" xfId="0" applyNumberFormat="1" applyFill="1" applyBorder="1" applyAlignment="1">
      <alignment horizontal="center"/>
    </xf>
    <xf numFmtId="3" fontId="0" fillId="3" borderId="18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3" fontId="0" fillId="2" borderId="15" xfId="0" applyNumberFormat="1" applyFill="1" applyBorder="1"/>
    <xf numFmtId="3" fontId="5" fillId="2" borderId="19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164" fontId="0" fillId="3" borderId="20" xfId="0" applyNumberFormat="1" applyFill="1" applyBorder="1"/>
    <xf numFmtId="164" fontId="0" fillId="2" borderId="20" xfId="0" applyNumberFormat="1" applyFill="1" applyBorder="1"/>
    <xf numFmtId="164" fontId="0" fillId="2" borderId="9" xfId="0" applyNumberFormat="1" applyFill="1" applyBorder="1"/>
    <xf numFmtId="38" fontId="0" fillId="2" borderId="9" xfId="0" applyNumberFormat="1" applyFill="1" applyBorder="1"/>
    <xf numFmtId="0" fontId="5" fillId="2" borderId="14" xfId="0" applyFont="1" applyFill="1" applyBorder="1" applyAlignment="1">
      <alignment horizontal="right"/>
    </xf>
    <xf numFmtId="0" fontId="0" fillId="0" borderId="0" xfId="0" applyFill="1"/>
    <xf numFmtId="0" fontId="5" fillId="4" borderId="11" xfId="0" applyFont="1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3" fontId="0" fillId="4" borderId="20" xfId="0" applyNumberFormat="1" applyFill="1" applyBorder="1"/>
    <xf numFmtId="0" fontId="0" fillId="4" borderId="20" xfId="0" applyFill="1" applyBorder="1"/>
    <xf numFmtId="3" fontId="0" fillId="4" borderId="13" xfId="0" applyNumberFormat="1" applyFill="1" applyBorder="1"/>
    <xf numFmtId="38" fontId="0" fillId="4" borderId="13" xfId="0" applyNumberFormat="1" applyFill="1" applyBorder="1"/>
    <xf numFmtId="0" fontId="5" fillId="4" borderId="14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3" fontId="0" fillId="3" borderId="12" xfId="0" applyNumberFormat="1" applyFill="1" applyBorder="1" applyProtection="1"/>
    <xf numFmtId="3" fontId="0" fillId="2" borderId="12" xfId="0" applyNumberFormat="1" applyFill="1" applyBorder="1"/>
    <xf numFmtId="0" fontId="0" fillId="2" borderId="12" xfId="0" applyFill="1" applyBorder="1"/>
    <xf numFmtId="38" fontId="0" fillId="2" borderId="13" xfId="0" applyNumberFormat="1" applyFill="1" applyBorder="1"/>
    <xf numFmtId="0" fontId="5" fillId="2" borderId="14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right"/>
    </xf>
    <xf numFmtId="0" fontId="0" fillId="2" borderId="21" xfId="0" applyFill="1" applyBorder="1" applyAlignment="1">
      <alignment horizontal="center"/>
    </xf>
    <xf numFmtId="0" fontId="5" fillId="2" borderId="19" xfId="0" applyFont="1" applyFill="1" applyBorder="1" applyAlignment="1">
      <alignment horizontal="right"/>
    </xf>
    <xf numFmtId="0" fontId="5" fillId="4" borderId="11" xfId="0" applyFont="1" applyFill="1" applyBorder="1"/>
    <xf numFmtId="3" fontId="0" fillId="4" borderId="12" xfId="0" applyNumberFormat="1" applyFill="1" applyBorder="1"/>
    <xf numFmtId="0" fontId="0" fillId="4" borderId="12" xfId="0" applyFill="1" applyBorder="1"/>
    <xf numFmtId="0" fontId="5" fillId="4" borderId="14" xfId="0" applyFont="1" applyFill="1" applyBorder="1"/>
    <xf numFmtId="3" fontId="0" fillId="2" borderId="22" xfId="0" applyNumberFormat="1" applyFill="1" applyBorder="1" applyAlignment="1">
      <alignment horizontal="center"/>
    </xf>
    <xf numFmtId="165" fontId="0" fillId="3" borderId="20" xfId="0" applyNumberFormat="1" applyFill="1" applyBorder="1"/>
    <xf numFmtId="165" fontId="0" fillId="2" borderId="23" xfId="0" applyNumberFormat="1" applyFill="1" applyBorder="1"/>
    <xf numFmtId="165" fontId="0" fillId="2" borderId="9" xfId="0" applyNumberFormat="1" applyFill="1" applyBorder="1"/>
    <xf numFmtId="0" fontId="5" fillId="2" borderId="24" xfId="0" applyFont="1" applyFill="1" applyBorder="1" applyAlignment="1">
      <alignment horizontal="right"/>
    </xf>
    <xf numFmtId="0" fontId="5" fillId="4" borderId="13" xfId="0" applyFont="1" applyFill="1" applyBorder="1"/>
    <xf numFmtId="0" fontId="0" fillId="4" borderId="25" xfId="0" applyFill="1" applyBorder="1" applyAlignment="1">
      <alignment horizontal="center"/>
    </xf>
    <xf numFmtId="0" fontId="5" fillId="4" borderId="26" xfId="0" applyFont="1" applyFill="1" applyBorder="1"/>
    <xf numFmtId="0" fontId="5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3" fontId="5" fillId="3" borderId="29" xfId="0" applyNumberFormat="1" applyFont="1" applyFill="1" applyBorder="1" applyAlignment="1">
      <alignment wrapText="1"/>
    </xf>
    <xf numFmtId="3" fontId="5" fillId="2" borderId="29" xfId="0" applyNumberFormat="1" applyFont="1" applyFill="1" applyBorder="1" applyAlignment="1">
      <alignment wrapText="1"/>
    </xf>
    <xf numFmtId="3" fontId="5" fillId="2" borderId="27" xfId="0" applyNumberFormat="1" applyFont="1" applyFill="1" applyBorder="1"/>
    <xf numFmtId="38" fontId="5" fillId="2" borderId="29" xfId="0" applyNumberFormat="1" applyFont="1" applyFill="1" applyBorder="1"/>
    <xf numFmtId="0" fontId="5" fillId="2" borderId="30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38" fontId="7" fillId="0" borderId="0" xfId="0" applyNumberFormat="1" applyFont="1"/>
    <xf numFmtId="0" fontId="5" fillId="0" borderId="0" xfId="0" applyFont="1"/>
    <xf numFmtId="0" fontId="0" fillId="0" borderId="0" xfId="0" applyAlignment="1">
      <alignment horizontal="center"/>
    </xf>
    <xf numFmtId="3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E2" sqref="E2"/>
    </sheetView>
  </sheetViews>
  <sheetFormatPr defaultRowHeight="15" x14ac:dyDescent="0.25"/>
  <cols>
    <col min="1" max="1" width="11.140625" style="98" customWidth="1"/>
    <col min="2" max="2" width="1.85546875" style="99" customWidth="1"/>
    <col min="3" max="3" width="15" customWidth="1"/>
    <col min="4" max="16" width="12.7109375" customWidth="1"/>
    <col min="17" max="17" width="13.7109375" style="100" hidden="1" customWidth="1"/>
    <col min="18" max="18" width="12.140625" style="98" customWidth="1"/>
    <col min="257" max="257" width="11.140625" customWidth="1"/>
    <col min="258" max="258" width="1.85546875" customWidth="1"/>
    <col min="259" max="259" width="15" customWidth="1"/>
    <col min="260" max="272" width="12.7109375" customWidth="1"/>
    <col min="273" max="273" width="0" hidden="1" customWidth="1"/>
    <col min="274" max="274" width="12.140625" customWidth="1"/>
    <col min="513" max="513" width="11.140625" customWidth="1"/>
    <col min="514" max="514" width="1.85546875" customWidth="1"/>
    <col min="515" max="515" width="15" customWidth="1"/>
    <col min="516" max="528" width="12.7109375" customWidth="1"/>
    <col min="529" max="529" width="0" hidden="1" customWidth="1"/>
    <col min="530" max="530" width="12.140625" customWidth="1"/>
    <col min="769" max="769" width="11.140625" customWidth="1"/>
    <col min="770" max="770" width="1.85546875" customWidth="1"/>
    <col min="771" max="771" width="15" customWidth="1"/>
    <col min="772" max="784" width="12.7109375" customWidth="1"/>
    <col min="785" max="785" width="0" hidden="1" customWidth="1"/>
    <col min="786" max="786" width="12.140625" customWidth="1"/>
    <col min="1025" max="1025" width="11.140625" customWidth="1"/>
    <col min="1026" max="1026" width="1.85546875" customWidth="1"/>
    <col min="1027" max="1027" width="15" customWidth="1"/>
    <col min="1028" max="1040" width="12.7109375" customWidth="1"/>
    <col min="1041" max="1041" width="0" hidden="1" customWidth="1"/>
    <col min="1042" max="1042" width="12.140625" customWidth="1"/>
    <col min="1281" max="1281" width="11.140625" customWidth="1"/>
    <col min="1282" max="1282" width="1.85546875" customWidth="1"/>
    <col min="1283" max="1283" width="15" customWidth="1"/>
    <col min="1284" max="1296" width="12.7109375" customWidth="1"/>
    <col min="1297" max="1297" width="0" hidden="1" customWidth="1"/>
    <col min="1298" max="1298" width="12.140625" customWidth="1"/>
    <col min="1537" max="1537" width="11.140625" customWidth="1"/>
    <col min="1538" max="1538" width="1.85546875" customWidth="1"/>
    <col min="1539" max="1539" width="15" customWidth="1"/>
    <col min="1540" max="1552" width="12.7109375" customWidth="1"/>
    <col min="1553" max="1553" width="0" hidden="1" customWidth="1"/>
    <col min="1554" max="1554" width="12.140625" customWidth="1"/>
    <col min="1793" max="1793" width="11.140625" customWidth="1"/>
    <col min="1794" max="1794" width="1.85546875" customWidth="1"/>
    <col min="1795" max="1795" width="15" customWidth="1"/>
    <col min="1796" max="1808" width="12.7109375" customWidth="1"/>
    <col min="1809" max="1809" width="0" hidden="1" customWidth="1"/>
    <col min="1810" max="1810" width="12.140625" customWidth="1"/>
    <col min="2049" max="2049" width="11.140625" customWidth="1"/>
    <col min="2050" max="2050" width="1.85546875" customWidth="1"/>
    <col min="2051" max="2051" width="15" customWidth="1"/>
    <col min="2052" max="2064" width="12.7109375" customWidth="1"/>
    <col min="2065" max="2065" width="0" hidden="1" customWidth="1"/>
    <col min="2066" max="2066" width="12.140625" customWidth="1"/>
    <col min="2305" max="2305" width="11.140625" customWidth="1"/>
    <col min="2306" max="2306" width="1.85546875" customWidth="1"/>
    <col min="2307" max="2307" width="15" customWidth="1"/>
    <col min="2308" max="2320" width="12.7109375" customWidth="1"/>
    <col min="2321" max="2321" width="0" hidden="1" customWidth="1"/>
    <col min="2322" max="2322" width="12.140625" customWidth="1"/>
    <col min="2561" max="2561" width="11.140625" customWidth="1"/>
    <col min="2562" max="2562" width="1.85546875" customWidth="1"/>
    <col min="2563" max="2563" width="15" customWidth="1"/>
    <col min="2564" max="2576" width="12.7109375" customWidth="1"/>
    <col min="2577" max="2577" width="0" hidden="1" customWidth="1"/>
    <col min="2578" max="2578" width="12.140625" customWidth="1"/>
    <col min="2817" max="2817" width="11.140625" customWidth="1"/>
    <col min="2818" max="2818" width="1.85546875" customWidth="1"/>
    <col min="2819" max="2819" width="15" customWidth="1"/>
    <col min="2820" max="2832" width="12.7109375" customWidth="1"/>
    <col min="2833" max="2833" width="0" hidden="1" customWidth="1"/>
    <col min="2834" max="2834" width="12.140625" customWidth="1"/>
    <col min="3073" max="3073" width="11.140625" customWidth="1"/>
    <col min="3074" max="3074" width="1.85546875" customWidth="1"/>
    <col min="3075" max="3075" width="15" customWidth="1"/>
    <col min="3076" max="3088" width="12.7109375" customWidth="1"/>
    <col min="3089" max="3089" width="0" hidden="1" customWidth="1"/>
    <col min="3090" max="3090" width="12.140625" customWidth="1"/>
    <col min="3329" max="3329" width="11.140625" customWidth="1"/>
    <col min="3330" max="3330" width="1.85546875" customWidth="1"/>
    <col min="3331" max="3331" width="15" customWidth="1"/>
    <col min="3332" max="3344" width="12.7109375" customWidth="1"/>
    <col min="3345" max="3345" width="0" hidden="1" customWidth="1"/>
    <col min="3346" max="3346" width="12.140625" customWidth="1"/>
    <col min="3585" max="3585" width="11.140625" customWidth="1"/>
    <col min="3586" max="3586" width="1.85546875" customWidth="1"/>
    <col min="3587" max="3587" width="15" customWidth="1"/>
    <col min="3588" max="3600" width="12.7109375" customWidth="1"/>
    <col min="3601" max="3601" width="0" hidden="1" customWidth="1"/>
    <col min="3602" max="3602" width="12.140625" customWidth="1"/>
    <col min="3841" max="3841" width="11.140625" customWidth="1"/>
    <col min="3842" max="3842" width="1.85546875" customWidth="1"/>
    <col min="3843" max="3843" width="15" customWidth="1"/>
    <col min="3844" max="3856" width="12.7109375" customWidth="1"/>
    <col min="3857" max="3857" width="0" hidden="1" customWidth="1"/>
    <col min="3858" max="3858" width="12.140625" customWidth="1"/>
    <col min="4097" max="4097" width="11.140625" customWidth="1"/>
    <col min="4098" max="4098" width="1.85546875" customWidth="1"/>
    <col min="4099" max="4099" width="15" customWidth="1"/>
    <col min="4100" max="4112" width="12.7109375" customWidth="1"/>
    <col min="4113" max="4113" width="0" hidden="1" customWidth="1"/>
    <col min="4114" max="4114" width="12.140625" customWidth="1"/>
    <col min="4353" max="4353" width="11.140625" customWidth="1"/>
    <col min="4354" max="4354" width="1.85546875" customWidth="1"/>
    <col min="4355" max="4355" width="15" customWidth="1"/>
    <col min="4356" max="4368" width="12.7109375" customWidth="1"/>
    <col min="4369" max="4369" width="0" hidden="1" customWidth="1"/>
    <col min="4370" max="4370" width="12.140625" customWidth="1"/>
    <col min="4609" max="4609" width="11.140625" customWidth="1"/>
    <col min="4610" max="4610" width="1.85546875" customWidth="1"/>
    <col min="4611" max="4611" width="15" customWidth="1"/>
    <col min="4612" max="4624" width="12.7109375" customWidth="1"/>
    <col min="4625" max="4625" width="0" hidden="1" customWidth="1"/>
    <col min="4626" max="4626" width="12.140625" customWidth="1"/>
    <col min="4865" max="4865" width="11.140625" customWidth="1"/>
    <col min="4866" max="4866" width="1.85546875" customWidth="1"/>
    <col min="4867" max="4867" width="15" customWidth="1"/>
    <col min="4868" max="4880" width="12.7109375" customWidth="1"/>
    <col min="4881" max="4881" width="0" hidden="1" customWidth="1"/>
    <col min="4882" max="4882" width="12.140625" customWidth="1"/>
    <col min="5121" max="5121" width="11.140625" customWidth="1"/>
    <col min="5122" max="5122" width="1.85546875" customWidth="1"/>
    <col min="5123" max="5123" width="15" customWidth="1"/>
    <col min="5124" max="5136" width="12.7109375" customWidth="1"/>
    <col min="5137" max="5137" width="0" hidden="1" customWidth="1"/>
    <col min="5138" max="5138" width="12.140625" customWidth="1"/>
    <col min="5377" max="5377" width="11.140625" customWidth="1"/>
    <col min="5378" max="5378" width="1.85546875" customWidth="1"/>
    <col min="5379" max="5379" width="15" customWidth="1"/>
    <col min="5380" max="5392" width="12.7109375" customWidth="1"/>
    <col min="5393" max="5393" width="0" hidden="1" customWidth="1"/>
    <col min="5394" max="5394" width="12.140625" customWidth="1"/>
    <col min="5633" max="5633" width="11.140625" customWidth="1"/>
    <col min="5634" max="5634" width="1.85546875" customWidth="1"/>
    <col min="5635" max="5635" width="15" customWidth="1"/>
    <col min="5636" max="5648" width="12.7109375" customWidth="1"/>
    <col min="5649" max="5649" width="0" hidden="1" customWidth="1"/>
    <col min="5650" max="5650" width="12.140625" customWidth="1"/>
    <col min="5889" max="5889" width="11.140625" customWidth="1"/>
    <col min="5890" max="5890" width="1.85546875" customWidth="1"/>
    <col min="5891" max="5891" width="15" customWidth="1"/>
    <col min="5892" max="5904" width="12.7109375" customWidth="1"/>
    <col min="5905" max="5905" width="0" hidden="1" customWidth="1"/>
    <col min="5906" max="5906" width="12.140625" customWidth="1"/>
    <col min="6145" max="6145" width="11.140625" customWidth="1"/>
    <col min="6146" max="6146" width="1.85546875" customWidth="1"/>
    <col min="6147" max="6147" width="15" customWidth="1"/>
    <col min="6148" max="6160" width="12.7109375" customWidth="1"/>
    <col min="6161" max="6161" width="0" hidden="1" customWidth="1"/>
    <col min="6162" max="6162" width="12.140625" customWidth="1"/>
    <col min="6401" max="6401" width="11.140625" customWidth="1"/>
    <col min="6402" max="6402" width="1.85546875" customWidth="1"/>
    <col min="6403" max="6403" width="15" customWidth="1"/>
    <col min="6404" max="6416" width="12.7109375" customWidth="1"/>
    <col min="6417" max="6417" width="0" hidden="1" customWidth="1"/>
    <col min="6418" max="6418" width="12.140625" customWidth="1"/>
    <col min="6657" max="6657" width="11.140625" customWidth="1"/>
    <col min="6658" max="6658" width="1.85546875" customWidth="1"/>
    <col min="6659" max="6659" width="15" customWidth="1"/>
    <col min="6660" max="6672" width="12.7109375" customWidth="1"/>
    <col min="6673" max="6673" width="0" hidden="1" customWidth="1"/>
    <col min="6674" max="6674" width="12.140625" customWidth="1"/>
    <col min="6913" max="6913" width="11.140625" customWidth="1"/>
    <col min="6914" max="6914" width="1.85546875" customWidth="1"/>
    <col min="6915" max="6915" width="15" customWidth="1"/>
    <col min="6916" max="6928" width="12.7109375" customWidth="1"/>
    <col min="6929" max="6929" width="0" hidden="1" customWidth="1"/>
    <col min="6930" max="6930" width="12.140625" customWidth="1"/>
    <col min="7169" max="7169" width="11.140625" customWidth="1"/>
    <col min="7170" max="7170" width="1.85546875" customWidth="1"/>
    <col min="7171" max="7171" width="15" customWidth="1"/>
    <col min="7172" max="7184" width="12.7109375" customWidth="1"/>
    <col min="7185" max="7185" width="0" hidden="1" customWidth="1"/>
    <col min="7186" max="7186" width="12.140625" customWidth="1"/>
    <col min="7425" max="7425" width="11.140625" customWidth="1"/>
    <col min="7426" max="7426" width="1.85546875" customWidth="1"/>
    <col min="7427" max="7427" width="15" customWidth="1"/>
    <col min="7428" max="7440" width="12.7109375" customWidth="1"/>
    <col min="7441" max="7441" width="0" hidden="1" customWidth="1"/>
    <col min="7442" max="7442" width="12.140625" customWidth="1"/>
    <col min="7681" max="7681" width="11.140625" customWidth="1"/>
    <col min="7682" max="7682" width="1.85546875" customWidth="1"/>
    <col min="7683" max="7683" width="15" customWidth="1"/>
    <col min="7684" max="7696" width="12.7109375" customWidth="1"/>
    <col min="7697" max="7697" width="0" hidden="1" customWidth="1"/>
    <col min="7698" max="7698" width="12.140625" customWidth="1"/>
    <col min="7937" max="7937" width="11.140625" customWidth="1"/>
    <col min="7938" max="7938" width="1.85546875" customWidth="1"/>
    <col min="7939" max="7939" width="15" customWidth="1"/>
    <col min="7940" max="7952" width="12.7109375" customWidth="1"/>
    <col min="7953" max="7953" width="0" hidden="1" customWidth="1"/>
    <col min="7954" max="7954" width="12.140625" customWidth="1"/>
    <col min="8193" max="8193" width="11.140625" customWidth="1"/>
    <col min="8194" max="8194" width="1.85546875" customWidth="1"/>
    <col min="8195" max="8195" width="15" customWidth="1"/>
    <col min="8196" max="8208" width="12.7109375" customWidth="1"/>
    <col min="8209" max="8209" width="0" hidden="1" customWidth="1"/>
    <col min="8210" max="8210" width="12.140625" customWidth="1"/>
    <col min="8449" max="8449" width="11.140625" customWidth="1"/>
    <col min="8450" max="8450" width="1.85546875" customWidth="1"/>
    <col min="8451" max="8451" width="15" customWidth="1"/>
    <col min="8452" max="8464" width="12.7109375" customWidth="1"/>
    <col min="8465" max="8465" width="0" hidden="1" customWidth="1"/>
    <col min="8466" max="8466" width="12.140625" customWidth="1"/>
    <col min="8705" max="8705" width="11.140625" customWidth="1"/>
    <col min="8706" max="8706" width="1.85546875" customWidth="1"/>
    <col min="8707" max="8707" width="15" customWidth="1"/>
    <col min="8708" max="8720" width="12.7109375" customWidth="1"/>
    <col min="8721" max="8721" width="0" hidden="1" customWidth="1"/>
    <col min="8722" max="8722" width="12.140625" customWidth="1"/>
    <col min="8961" max="8961" width="11.140625" customWidth="1"/>
    <col min="8962" max="8962" width="1.85546875" customWidth="1"/>
    <col min="8963" max="8963" width="15" customWidth="1"/>
    <col min="8964" max="8976" width="12.7109375" customWidth="1"/>
    <col min="8977" max="8977" width="0" hidden="1" customWidth="1"/>
    <col min="8978" max="8978" width="12.140625" customWidth="1"/>
    <col min="9217" max="9217" width="11.140625" customWidth="1"/>
    <col min="9218" max="9218" width="1.85546875" customWidth="1"/>
    <col min="9219" max="9219" width="15" customWidth="1"/>
    <col min="9220" max="9232" width="12.7109375" customWidth="1"/>
    <col min="9233" max="9233" width="0" hidden="1" customWidth="1"/>
    <col min="9234" max="9234" width="12.140625" customWidth="1"/>
    <col min="9473" max="9473" width="11.140625" customWidth="1"/>
    <col min="9474" max="9474" width="1.85546875" customWidth="1"/>
    <col min="9475" max="9475" width="15" customWidth="1"/>
    <col min="9476" max="9488" width="12.7109375" customWidth="1"/>
    <col min="9489" max="9489" width="0" hidden="1" customWidth="1"/>
    <col min="9490" max="9490" width="12.140625" customWidth="1"/>
    <col min="9729" max="9729" width="11.140625" customWidth="1"/>
    <col min="9730" max="9730" width="1.85546875" customWidth="1"/>
    <col min="9731" max="9731" width="15" customWidth="1"/>
    <col min="9732" max="9744" width="12.7109375" customWidth="1"/>
    <col min="9745" max="9745" width="0" hidden="1" customWidth="1"/>
    <col min="9746" max="9746" width="12.140625" customWidth="1"/>
    <col min="9985" max="9985" width="11.140625" customWidth="1"/>
    <col min="9986" max="9986" width="1.85546875" customWidth="1"/>
    <col min="9987" max="9987" width="15" customWidth="1"/>
    <col min="9988" max="10000" width="12.7109375" customWidth="1"/>
    <col min="10001" max="10001" width="0" hidden="1" customWidth="1"/>
    <col min="10002" max="10002" width="12.140625" customWidth="1"/>
    <col min="10241" max="10241" width="11.140625" customWidth="1"/>
    <col min="10242" max="10242" width="1.85546875" customWidth="1"/>
    <col min="10243" max="10243" width="15" customWidth="1"/>
    <col min="10244" max="10256" width="12.7109375" customWidth="1"/>
    <col min="10257" max="10257" width="0" hidden="1" customWidth="1"/>
    <col min="10258" max="10258" width="12.140625" customWidth="1"/>
    <col min="10497" max="10497" width="11.140625" customWidth="1"/>
    <col min="10498" max="10498" width="1.85546875" customWidth="1"/>
    <col min="10499" max="10499" width="15" customWidth="1"/>
    <col min="10500" max="10512" width="12.7109375" customWidth="1"/>
    <col min="10513" max="10513" width="0" hidden="1" customWidth="1"/>
    <col min="10514" max="10514" width="12.140625" customWidth="1"/>
    <col min="10753" max="10753" width="11.140625" customWidth="1"/>
    <col min="10754" max="10754" width="1.85546875" customWidth="1"/>
    <col min="10755" max="10755" width="15" customWidth="1"/>
    <col min="10756" max="10768" width="12.7109375" customWidth="1"/>
    <col min="10769" max="10769" width="0" hidden="1" customWidth="1"/>
    <col min="10770" max="10770" width="12.140625" customWidth="1"/>
    <col min="11009" max="11009" width="11.140625" customWidth="1"/>
    <col min="11010" max="11010" width="1.85546875" customWidth="1"/>
    <col min="11011" max="11011" width="15" customWidth="1"/>
    <col min="11012" max="11024" width="12.7109375" customWidth="1"/>
    <col min="11025" max="11025" width="0" hidden="1" customWidth="1"/>
    <col min="11026" max="11026" width="12.140625" customWidth="1"/>
    <col min="11265" max="11265" width="11.140625" customWidth="1"/>
    <col min="11266" max="11266" width="1.85546875" customWidth="1"/>
    <col min="11267" max="11267" width="15" customWidth="1"/>
    <col min="11268" max="11280" width="12.7109375" customWidth="1"/>
    <col min="11281" max="11281" width="0" hidden="1" customWidth="1"/>
    <col min="11282" max="11282" width="12.140625" customWidth="1"/>
    <col min="11521" max="11521" width="11.140625" customWidth="1"/>
    <col min="11522" max="11522" width="1.85546875" customWidth="1"/>
    <col min="11523" max="11523" width="15" customWidth="1"/>
    <col min="11524" max="11536" width="12.7109375" customWidth="1"/>
    <col min="11537" max="11537" width="0" hidden="1" customWidth="1"/>
    <col min="11538" max="11538" width="12.140625" customWidth="1"/>
    <col min="11777" max="11777" width="11.140625" customWidth="1"/>
    <col min="11778" max="11778" width="1.85546875" customWidth="1"/>
    <col min="11779" max="11779" width="15" customWidth="1"/>
    <col min="11780" max="11792" width="12.7109375" customWidth="1"/>
    <col min="11793" max="11793" width="0" hidden="1" customWidth="1"/>
    <col min="11794" max="11794" width="12.140625" customWidth="1"/>
    <col min="12033" max="12033" width="11.140625" customWidth="1"/>
    <col min="12034" max="12034" width="1.85546875" customWidth="1"/>
    <col min="12035" max="12035" width="15" customWidth="1"/>
    <col min="12036" max="12048" width="12.7109375" customWidth="1"/>
    <col min="12049" max="12049" width="0" hidden="1" customWidth="1"/>
    <col min="12050" max="12050" width="12.140625" customWidth="1"/>
    <col min="12289" max="12289" width="11.140625" customWidth="1"/>
    <col min="12290" max="12290" width="1.85546875" customWidth="1"/>
    <col min="12291" max="12291" width="15" customWidth="1"/>
    <col min="12292" max="12304" width="12.7109375" customWidth="1"/>
    <col min="12305" max="12305" width="0" hidden="1" customWidth="1"/>
    <col min="12306" max="12306" width="12.140625" customWidth="1"/>
    <col min="12545" max="12545" width="11.140625" customWidth="1"/>
    <col min="12546" max="12546" width="1.85546875" customWidth="1"/>
    <col min="12547" max="12547" width="15" customWidth="1"/>
    <col min="12548" max="12560" width="12.7109375" customWidth="1"/>
    <col min="12561" max="12561" width="0" hidden="1" customWidth="1"/>
    <col min="12562" max="12562" width="12.140625" customWidth="1"/>
    <col min="12801" max="12801" width="11.140625" customWidth="1"/>
    <col min="12802" max="12802" width="1.85546875" customWidth="1"/>
    <col min="12803" max="12803" width="15" customWidth="1"/>
    <col min="12804" max="12816" width="12.7109375" customWidth="1"/>
    <col min="12817" max="12817" width="0" hidden="1" customWidth="1"/>
    <col min="12818" max="12818" width="12.140625" customWidth="1"/>
    <col min="13057" max="13057" width="11.140625" customWidth="1"/>
    <col min="13058" max="13058" width="1.85546875" customWidth="1"/>
    <col min="13059" max="13059" width="15" customWidth="1"/>
    <col min="13060" max="13072" width="12.7109375" customWidth="1"/>
    <col min="13073" max="13073" width="0" hidden="1" customWidth="1"/>
    <col min="13074" max="13074" width="12.140625" customWidth="1"/>
    <col min="13313" max="13313" width="11.140625" customWidth="1"/>
    <col min="13314" max="13314" width="1.85546875" customWidth="1"/>
    <col min="13315" max="13315" width="15" customWidth="1"/>
    <col min="13316" max="13328" width="12.7109375" customWidth="1"/>
    <col min="13329" max="13329" width="0" hidden="1" customWidth="1"/>
    <col min="13330" max="13330" width="12.140625" customWidth="1"/>
    <col min="13569" max="13569" width="11.140625" customWidth="1"/>
    <col min="13570" max="13570" width="1.85546875" customWidth="1"/>
    <col min="13571" max="13571" width="15" customWidth="1"/>
    <col min="13572" max="13584" width="12.7109375" customWidth="1"/>
    <col min="13585" max="13585" width="0" hidden="1" customWidth="1"/>
    <col min="13586" max="13586" width="12.140625" customWidth="1"/>
    <col min="13825" max="13825" width="11.140625" customWidth="1"/>
    <col min="13826" max="13826" width="1.85546875" customWidth="1"/>
    <col min="13827" max="13827" width="15" customWidth="1"/>
    <col min="13828" max="13840" width="12.7109375" customWidth="1"/>
    <col min="13841" max="13841" width="0" hidden="1" customWidth="1"/>
    <col min="13842" max="13842" width="12.140625" customWidth="1"/>
    <col min="14081" max="14081" width="11.140625" customWidth="1"/>
    <col min="14082" max="14082" width="1.85546875" customWidth="1"/>
    <col min="14083" max="14083" width="15" customWidth="1"/>
    <col min="14084" max="14096" width="12.7109375" customWidth="1"/>
    <col min="14097" max="14097" width="0" hidden="1" customWidth="1"/>
    <col min="14098" max="14098" width="12.140625" customWidth="1"/>
    <col min="14337" max="14337" width="11.140625" customWidth="1"/>
    <col min="14338" max="14338" width="1.85546875" customWidth="1"/>
    <col min="14339" max="14339" width="15" customWidth="1"/>
    <col min="14340" max="14352" width="12.7109375" customWidth="1"/>
    <col min="14353" max="14353" width="0" hidden="1" customWidth="1"/>
    <col min="14354" max="14354" width="12.140625" customWidth="1"/>
    <col min="14593" max="14593" width="11.140625" customWidth="1"/>
    <col min="14594" max="14594" width="1.85546875" customWidth="1"/>
    <col min="14595" max="14595" width="15" customWidth="1"/>
    <col min="14596" max="14608" width="12.7109375" customWidth="1"/>
    <col min="14609" max="14609" width="0" hidden="1" customWidth="1"/>
    <col min="14610" max="14610" width="12.140625" customWidth="1"/>
    <col min="14849" max="14849" width="11.140625" customWidth="1"/>
    <col min="14850" max="14850" width="1.85546875" customWidth="1"/>
    <col min="14851" max="14851" width="15" customWidth="1"/>
    <col min="14852" max="14864" width="12.7109375" customWidth="1"/>
    <col min="14865" max="14865" width="0" hidden="1" customWidth="1"/>
    <col min="14866" max="14866" width="12.140625" customWidth="1"/>
    <col min="15105" max="15105" width="11.140625" customWidth="1"/>
    <col min="15106" max="15106" width="1.85546875" customWidth="1"/>
    <col min="15107" max="15107" width="15" customWidth="1"/>
    <col min="15108" max="15120" width="12.7109375" customWidth="1"/>
    <col min="15121" max="15121" width="0" hidden="1" customWidth="1"/>
    <col min="15122" max="15122" width="12.140625" customWidth="1"/>
    <col min="15361" max="15361" width="11.140625" customWidth="1"/>
    <col min="15362" max="15362" width="1.85546875" customWidth="1"/>
    <col min="15363" max="15363" width="15" customWidth="1"/>
    <col min="15364" max="15376" width="12.7109375" customWidth="1"/>
    <col min="15377" max="15377" width="0" hidden="1" customWidth="1"/>
    <col min="15378" max="15378" width="12.140625" customWidth="1"/>
    <col min="15617" max="15617" width="11.140625" customWidth="1"/>
    <col min="15618" max="15618" width="1.85546875" customWidth="1"/>
    <col min="15619" max="15619" width="15" customWidth="1"/>
    <col min="15620" max="15632" width="12.7109375" customWidth="1"/>
    <col min="15633" max="15633" width="0" hidden="1" customWidth="1"/>
    <col min="15634" max="15634" width="12.140625" customWidth="1"/>
    <col min="15873" max="15873" width="11.140625" customWidth="1"/>
    <col min="15874" max="15874" width="1.85546875" customWidth="1"/>
    <col min="15875" max="15875" width="15" customWidth="1"/>
    <col min="15876" max="15888" width="12.7109375" customWidth="1"/>
    <col min="15889" max="15889" width="0" hidden="1" customWidth="1"/>
    <col min="15890" max="15890" width="12.140625" customWidth="1"/>
    <col min="16129" max="16129" width="11.140625" customWidth="1"/>
    <col min="16130" max="16130" width="1.85546875" customWidth="1"/>
    <col min="16131" max="16131" width="15" customWidth="1"/>
    <col min="16132" max="16144" width="12.7109375" customWidth="1"/>
    <col min="16145" max="16145" width="0" hidden="1" customWidth="1"/>
    <col min="16146" max="16146" width="12.140625" customWidth="1"/>
  </cols>
  <sheetData>
    <row r="1" spans="1:19" s="3" customFormat="1" ht="18" x14ac:dyDescent="0.25">
      <c r="A1" s="1"/>
      <c r="B1" s="2"/>
      <c r="E1" s="4"/>
      <c r="F1" s="4"/>
      <c r="G1" s="5"/>
      <c r="H1" s="6" t="s">
        <v>0</v>
      </c>
      <c r="I1" s="7"/>
      <c r="J1" s="7"/>
      <c r="K1" s="7"/>
      <c r="L1" s="8"/>
      <c r="M1" s="8"/>
      <c r="N1" s="8"/>
      <c r="Q1" s="9"/>
      <c r="R1" s="1"/>
    </row>
    <row r="2" spans="1:19" s="3" customFormat="1" ht="18.75" thickBot="1" x14ac:dyDescent="0.3">
      <c r="A2" s="1"/>
      <c r="B2" s="2"/>
      <c r="E2" s="10" t="s">
        <v>27</v>
      </c>
      <c r="F2" s="10"/>
      <c r="G2" s="10"/>
      <c r="H2" s="11"/>
      <c r="I2" s="12"/>
      <c r="J2" s="7"/>
      <c r="K2" s="7"/>
      <c r="L2" s="8"/>
      <c r="M2" s="8"/>
      <c r="N2" s="13"/>
      <c r="Q2" s="14"/>
      <c r="R2" s="15"/>
    </row>
    <row r="3" spans="1:19" s="25" customFormat="1" ht="16.5" thickBot="1" x14ac:dyDescent="0.3">
      <c r="A3" s="16"/>
      <c r="B3" s="17"/>
      <c r="C3" s="18" t="s">
        <v>26</v>
      </c>
      <c r="D3" s="19"/>
      <c r="E3" s="19"/>
      <c r="F3" s="19"/>
      <c r="G3" s="19"/>
      <c r="H3" s="19"/>
      <c r="I3" s="20"/>
      <c r="J3" s="19"/>
      <c r="K3" s="19"/>
      <c r="L3" s="19"/>
      <c r="M3" s="19"/>
      <c r="N3" s="19"/>
      <c r="O3" s="21"/>
      <c r="P3" s="20"/>
      <c r="Q3" s="22"/>
      <c r="R3" s="23"/>
      <c r="S3" s="24"/>
    </row>
    <row r="4" spans="1:19" s="33" customFormat="1" ht="31.5" x14ac:dyDescent="0.25">
      <c r="A4" s="26" t="s">
        <v>1</v>
      </c>
      <c r="B4" s="27"/>
      <c r="C4" s="1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9</v>
      </c>
      <c r="K4" s="28" t="s">
        <v>10</v>
      </c>
      <c r="L4" s="28" t="s">
        <v>11</v>
      </c>
      <c r="M4" s="28" t="s">
        <v>12</v>
      </c>
      <c r="N4" s="28" t="s">
        <v>13</v>
      </c>
      <c r="O4" s="28" t="s">
        <v>14</v>
      </c>
      <c r="P4" s="29" t="s">
        <v>15</v>
      </c>
      <c r="Q4" s="30"/>
      <c r="R4" s="31" t="s">
        <v>1</v>
      </c>
      <c r="S4" s="32"/>
    </row>
    <row r="5" spans="1:19" s="42" customFormat="1" ht="15.75" thickBot="1" x14ac:dyDescent="0.3">
      <c r="A5" s="34" t="s">
        <v>16</v>
      </c>
      <c r="B5" s="35"/>
      <c r="C5" s="36"/>
      <c r="D5" s="37">
        <v>110021</v>
      </c>
      <c r="E5" s="37">
        <v>110000</v>
      </c>
      <c r="F5" s="37">
        <v>106810</v>
      </c>
      <c r="G5" s="37">
        <v>75252</v>
      </c>
      <c r="H5" s="37">
        <v>80862</v>
      </c>
      <c r="I5" s="37"/>
      <c r="J5" s="37"/>
      <c r="K5" s="37" t="s">
        <v>25</v>
      </c>
      <c r="L5" s="37"/>
      <c r="M5" s="37"/>
      <c r="N5" s="37"/>
      <c r="O5" s="37"/>
      <c r="P5" s="38">
        <f>SUM(D5:O5)</f>
        <v>482945</v>
      </c>
      <c r="Q5" s="39">
        <f>P5-C5</f>
        <v>482945</v>
      </c>
      <c r="R5" s="40" t="s">
        <v>16</v>
      </c>
      <c r="S5" s="41"/>
    </row>
    <row r="6" spans="1:19" s="42" customFormat="1" ht="16.5" thickTop="1" thickBot="1" x14ac:dyDescent="0.3">
      <c r="A6" s="43"/>
      <c r="B6" s="44" t="s">
        <v>17</v>
      </c>
      <c r="C6" s="45"/>
      <c r="D6" s="46">
        <v>10909.06</v>
      </c>
      <c r="E6" s="46">
        <v>10932.14</v>
      </c>
      <c r="F6" s="46">
        <v>10909.06</v>
      </c>
      <c r="G6" s="46">
        <v>8303.23</v>
      </c>
      <c r="H6" s="46">
        <v>8116</v>
      </c>
      <c r="I6" s="46"/>
      <c r="J6" s="46" t="s">
        <v>25</v>
      </c>
      <c r="K6" s="46" t="s">
        <v>25</v>
      </c>
      <c r="L6" s="46"/>
      <c r="M6" s="46"/>
      <c r="N6" s="46"/>
      <c r="O6" s="46"/>
      <c r="P6" s="47">
        <f>SUM(D6:O6)</f>
        <v>49169.489999999991</v>
      </c>
      <c r="Q6" s="39">
        <f>P6-C6</f>
        <v>49169.489999999991</v>
      </c>
      <c r="R6" s="48" t="s">
        <v>18</v>
      </c>
      <c r="S6" s="41"/>
    </row>
    <row r="7" spans="1:19" ht="15.75" thickTop="1" x14ac:dyDescent="0.25">
      <c r="A7" s="49" t="s">
        <v>19</v>
      </c>
      <c r="B7" s="35" t="s">
        <v>17</v>
      </c>
      <c r="C7" s="50" t="str">
        <f>IF(C5&gt;0,(C6/C5),"")</f>
        <v/>
      </c>
      <c r="D7" s="51">
        <f t="shared" ref="D7:O7" si="0">IF(D5&gt;0,D6/D5,"")</f>
        <v>9.915434326174094E-2</v>
      </c>
      <c r="E7" s="51">
        <f t="shared" si="0"/>
        <v>9.9383090909090907E-2</v>
      </c>
      <c r="F7" s="51">
        <f t="shared" si="0"/>
        <v>0.10213519333395749</v>
      </c>
      <c r="G7" s="51">
        <f t="shared" si="0"/>
        <v>0.11033899431244351</v>
      </c>
      <c r="H7" s="51">
        <f t="shared" si="0"/>
        <v>0.10036852909895871</v>
      </c>
      <c r="I7" s="51" t="str">
        <f t="shared" si="0"/>
        <v/>
      </c>
      <c r="J7" s="51" t="str">
        <f t="shared" si="0"/>
        <v/>
      </c>
      <c r="K7" s="51" t="e">
        <f t="shared" si="0"/>
        <v>#VALUE!</v>
      </c>
      <c r="L7" s="51" t="str">
        <f t="shared" si="0"/>
        <v/>
      </c>
      <c r="M7" s="51" t="str">
        <f t="shared" si="0"/>
        <v/>
      </c>
      <c r="N7" s="51" t="str">
        <f t="shared" si="0"/>
        <v/>
      </c>
      <c r="O7" s="51" t="str">
        <f t="shared" si="0"/>
        <v/>
      </c>
      <c r="P7" s="52" t="e">
        <f>AVERAGE(D7:O7)</f>
        <v>#VALUE!</v>
      </c>
      <c r="Q7" s="53"/>
      <c r="R7" s="54" t="s">
        <v>19</v>
      </c>
      <c r="S7" s="55"/>
    </row>
    <row r="8" spans="1:19" x14ac:dyDescent="0.25">
      <c r="A8" s="56"/>
      <c r="B8" s="57"/>
      <c r="C8" s="58"/>
      <c r="D8" s="58"/>
      <c r="E8" s="58"/>
      <c r="F8" s="58"/>
      <c r="G8" s="58"/>
      <c r="H8" s="58"/>
      <c r="I8" s="58"/>
      <c r="J8" s="58"/>
      <c r="K8" s="59"/>
      <c r="L8" s="58"/>
      <c r="M8" s="59"/>
      <c r="N8" s="59"/>
      <c r="O8" s="59"/>
      <c r="P8" s="60"/>
      <c r="Q8" s="61"/>
      <c r="R8" s="62"/>
      <c r="S8" s="55"/>
    </row>
    <row r="9" spans="1:19" x14ac:dyDescent="0.25">
      <c r="A9" s="63" t="s">
        <v>20</v>
      </c>
      <c r="B9" s="64"/>
      <c r="C9" s="65"/>
      <c r="D9" s="66"/>
      <c r="E9" s="66"/>
      <c r="F9" s="66"/>
      <c r="G9" s="66"/>
      <c r="H9" s="66"/>
      <c r="I9" s="66"/>
      <c r="J9" s="66"/>
      <c r="K9" s="67"/>
      <c r="L9" s="66"/>
      <c r="M9" s="67"/>
      <c r="N9" s="67"/>
      <c r="O9" s="67"/>
      <c r="P9" s="38"/>
      <c r="Q9" s="68"/>
      <c r="R9" s="69" t="s">
        <v>20</v>
      </c>
      <c r="S9" s="55"/>
    </row>
    <row r="10" spans="1:19" ht="15.75" thickBot="1" x14ac:dyDescent="0.3">
      <c r="A10" s="49" t="s">
        <v>21</v>
      </c>
      <c r="B10" s="64"/>
      <c r="C10" s="36"/>
      <c r="D10" s="37">
        <v>239</v>
      </c>
      <c r="E10" s="37">
        <v>247</v>
      </c>
      <c r="F10" s="37">
        <v>333</v>
      </c>
      <c r="G10" s="37">
        <v>1227</v>
      </c>
      <c r="H10" s="37">
        <v>1260</v>
      </c>
      <c r="I10" s="37">
        <v>1350</v>
      </c>
      <c r="J10" s="37"/>
      <c r="K10" s="37" t="s">
        <v>25</v>
      </c>
      <c r="L10" s="37"/>
      <c r="M10" s="37"/>
      <c r="N10" s="37"/>
      <c r="O10" s="37"/>
      <c r="P10" s="38">
        <f>SUM(D10:O10)</f>
        <v>4656</v>
      </c>
      <c r="Q10" s="39">
        <f>P10-C10</f>
        <v>4656</v>
      </c>
      <c r="R10" s="54" t="s">
        <v>21</v>
      </c>
      <c r="S10" s="55"/>
    </row>
    <row r="11" spans="1:19" ht="16.5" thickTop="1" thickBot="1" x14ac:dyDescent="0.3">
      <c r="A11" s="70" t="s">
        <v>18</v>
      </c>
      <c r="B11" s="71" t="s">
        <v>17</v>
      </c>
      <c r="C11" s="45"/>
      <c r="D11" s="46">
        <v>159.11000000000001</v>
      </c>
      <c r="E11" s="46">
        <v>251.6</v>
      </c>
      <c r="F11" s="46">
        <v>455.69</v>
      </c>
      <c r="G11" s="46">
        <v>786</v>
      </c>
      <c r="H11" s="46">
        <v>1392</v>
      </c>
      <c r="I11" s="46">
        <v>916.76</v>
      </c>
      <c r="J11" s="46"/>
      <c r="K11" s="46" t="s">
        <v>25</v>
      </c>
      <c r="L11" s="46"/>
      <c r="M11" s="46"/>
      <c r="N11" s="46"/>
      <c r="O11" s="46"/>
      <c r="P11" s="47">
        <f>SUM(D11:O11)</f>
        <v>3961.16</v>
      </c>
      <c r="Q11" s="39">
        <f>P11-C11</f>
        <v>3961.16</v>
      </c>
      <c r="R11" s="72" t="s">
        <v>18</v>
      </c>
      <c r="S11" s="55"/>
    </row>
    <row r="12" spans="1:19" ht="15.75" thickTop="1" x14ac:dyDescent="0.25">
      <c r="A12" s="49" t="s">
        <v>19</v>
      </c>
      <c r="B12" s="35" t="s">
        <v>17</v>
      </c>
      <c r="C12" s="50" t="str">
        <f>IF(C10&gt;0,(C11/C10),"")</f>
        <v/>
      </c>
      <c r="D12" s="51">
        <f t="shared" ref="D12:O12" si="1">IF(D10&gt;0,D11/D10,"")</f>
        <v>0.66573221757322176</v>
      </c>
      <c r="E12" s="51">
        <f t="shared" si="1"/>
        <v>1.0186234817813764</v>
      </c>
      <c r="F12" s="51">
        <f t="shared" si="1"/>
        <v>1.3684384384384385</v>
      </c>
      <c r="G12" s="51">
        <f t="shared" si="1"/>
        <v>0.64058679706601462</v>
      </c>
      <c r="H12" s="51">
        <f t="shared" si="1"/>
        <v>1.1047619047619048</v>
      </c>
      <c r="I12" s="51">
        <f t="shared" si="1"/>
        <v>0.67908148148148151</v>
      </c>
      <c r="J12" s="51" t="str">
        <f t="shared" si="1"/>
        <v/>
      </c>
      <c r="K12" s="51" t="e">
        <f t="shared" si="1"/>
        <v>#VALUE!</v>
      </c>
      <c r="L12" s="51" t="str">
        <f t="shared" si="1"/>
        <v/>
      </c>
      <c r="M12" s="51" t="str">
        <f t="shared" si="1"/>
        <v/>
      </c>
      <c r="N12" s="51" t="str">
        <f t="shared" si="1"/>
        <v/>
      </c>
      <c r="O12" s="51" t="str">
        <f t="shared" si="1"/>
        <v/>
      </c>
      <c r="P12" s="52" t="e">
        <f>AVERAGE(D12:O12)</f>
        <v>#VALUE!</v>
      </c>
      <c r="Q12" s="53"/>
      <c r="R12" s="54" t="s">
        <v>19</v>
      </c>
      <c r="S12" s="55"/>
    </row>
    <row r="13" spans="1:19" x14ac:dyDescent="0.25">
      <c r="A13" s="73"/>
      <c r="B13" s="57"/>
      <c r="C13" s="74"/>
      <c r="D13" s="74"/>
      <c r="E13" s="74"/>
      <c r="F13" s="74"/>
      <c r="G13" s="74"/>
      <c r="H13" s="74"/>
      <c r="I13" s="74"/>
      <c r="J13" s="74"/>
      <c r="K13" s="75"/>
      <c r="L13" s="74"/>
      <c r="M13" s="75"/>
      <c r="N13" s="75"/>
      <c r="O13" s="75"/>
      <c r="P13" s="60"/>
      <c r="Q13" s="61"/>
      <c r="R13" s="76"/>
      <c r="S13" s="55"/>
    </row>
    <row r="14" spans="1:19" x14ac:dyDescent="0.25">
      <c r="A14" s="63" t="s">
        <v>22</v>
      </c>
      <c r="B14" s="64"/>
      <c r="C14" s="65"/>
      <c r="D14" s="66"/>
      <c r="E14" s="66"/>
      <c r="F14" s="66"/>
      <c r="G14" s="66"/>
      <c r="H14" s="66"/>
      <c r="I14" s="66"/>
      <c r="J14" s="66"/>
      <c r="K14" s="67"/>
      <c r="L14" s="66"/>
      <c r="M14" s="67"/>
      <c r="N14" s="67"/>
      <c r="O14" s="67"/>
      <c r="P14" s="38"/>
      <c r="Q14" s="68"/>
      <c r="R14" s="69" t="s">
        <v>22</v>
      </c>
      <c r="S14" s="55"/>
    </row>
    <row r="15" spans="1:19" ht="15.75" thickBot="1" x14ac:dyDescent="0.3">
      <c r="A15" s="49" t="s">
        <v>23</v>
      </c>
      <c r="B15" s="64"/>
      <c r="C15" s="36">
        <v>0</v>
      </c>
      <c r="D15" s="37">
        <v>250400</v>
      </c>
      <c r="E15" s="37">
        <v>298000</v>
      </c>
      <c r="F15" s="37">
        <v>229300</v>
      </c>
      <c r="G15" s="37">
        <v>103100</v>
      </c>
      <c r="H15" s="37">
        <v>102600</v>
      </c>
      <c r="I15" s="37"/>
      <c r="J15" s="37"/>
      <c r="K15" s="37"/>
      <c r="L15" s="37"/>
      <c r="M15" s="37"/>
      <c r="N15" s="37"/>
      <c r="O15" s="37"/>
      <c r="P15" s="38">
        <f>SUM(D15:O15)</f>
        <v>983400</v>
      </c>
      <c r="Q15" s="39">
        <f>P15-C15</f>
        <v>983400</v>
      </c>
      <c r="R15" s="54" t="s">
        <v>23</v>
      </c>
      <c r="S15" s="55"/>
    </row>
    <row r="16" spans="1:19" ht="16.5" thickTop="1" thickBot="1" x14ac:dyDescent="0.3">
      <c r="A16" s="70" t="s">
        <v>18</v>
      </c>
      <c r="B16" s="71" t="s">
        <v>17</v>
      </c>
      <c r="C16" s="45">
        <v>0</v>
      </c>
      <c r="D16" s="46">
        <v>2283.3200000000002</v>
      </c>
      <c r="E16" s="46">
        <v>2404.62</v>
      </c>
      <c r="F16" s="46">
        <v>2520.8200000000002</v>
      </c>
      <c r="G16" s="46">
        <v>2046.52</v>
      </c>
      <c r="H16" s="46">
        <v>2048.52</v>
      </c>
      <c r="I16" s="46"/>
      <c r="J16" s="46"/>
      <c r="K16" s="46"/>
      <c r="L16" s="46"/>
      <c r="M16" s="46"/>
      <c r="N16" s="46"/>
      <c r="O16" s="46"/>
      <c r="P16" s="47">
        <v>11304</v>
      </c>
      <c r="Q16" s="39">
        <f>P16-C16</f>
        <v>11304</v>
      </c>
      <c r="R16" s="72" t="s">
        <v>18</v>
      </c>
      <c r="S16" s="41"/>
    </row>
    <row r="17" spans="1:19" ht="16.5" thickTop="1" thickBot="1" x14ac:dyDescent="0.3">
      <c r="A17" s="49" t="s">
        <v>19</v>
      </c>
      <c r="B17" s="77" t="s">
        <v>17</v>
      </c>
      <c r="C17" s="78" t="str">
        <f>IF(C15&gt;0,(C16/C15),"")</f>
        <v/>
      </c>
      <c r="D17" s="79">
        <f t="shared" ref="D17:O17" si="2">IF(D15&gt;0,D16/D15,"")</f>
        <v>9.1186900958466453E-3</v>
      </c>
      <c r="E17" s="79">
        <f t="shared" si="2"/>
        <v>8.0691946308724827E-3</v>
      </c>
      <c r="F17" s="79">
        <f t="shared" si="2"/>
        <v>1.0993545573484519E-2</v>
      </c>
      <c r="G17" s="79">
        <f t="shared" si="2"/>
        <v>1.9849854510184287E-2</v>
      </c>
      <c r="H17" s="79">
        <f t="shared" si="2"/>
        <v>1.9966081871345027E-2</v>
      </c>
      <c r="I17" s="79" t="str">
        <f t="shared" si="2"/>
        <v/>
      </c>
      <c r="J17" s="79" t="str">
        <f t="shared" si="2"/>
        <v/>
      </c>
      <c r="K17" s="79" t="str">
        <f t="shared" si="2"/>
        <v/>
      </c>
      <c r="L17" s="79" t="str">
        <f t="shared" si="2"/>
        <v/>
      </c>
      <c r="M17" s="79" t="str">
        <f t="shared" si="2"/>
        <v/>
      </c>
      <c r="N17" s="79" t="str">
        <f t="shared" si="2"/>
        <v/>
      </c>
      <c r="O17" s="79" t="str">
        <f t="shared" si="2"/>
        <v/>
      </c>
      <c r="P17" s="80">
        <f>AVERAGE(D17:O17)</f>
        <v>1.359947333634659E-2</v>
      </c>
      <c r="Q17" s="53"/>
      <c r="R17" s="81" t="s">
        <v>19</v>
      </c>
      <c r="S17" s="55"/>
    </row>
    <row r="18" spans="1:19" x14ac:dyDescent="0.25">
      <c r="A18" s="82"/>
      <c r="B18" s="83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60"/>
      <c r="Q18" s="61"/>
      <c r="R18" s="84"/>
      <c r="S18" s="55"/>
    </row>
    <row r="19" spans="1:19" s="93" customFormat="1" ht="26.25" thickBot="1" x14ac:dyDescent="0.25">
      <c r="A19" s="85" t="s">
        <v>24</v>
      </c>
      <c r="B19" s="86" t="s">
        <v>17</v>
      </c>
      <c r="C19" s="87">
        <f>C6+C11+C16</f>
        <v>0</v>
      </c>
      <c r="D19" s="88">
        <f t="shared" ref="D19:O19" si="3">D6+D11+D16</f>
        <v>13351.49</v>
      </c>
      <c r="E19" s="88">
        <f t="shared" si="3"/>
        <v>13588.36</v>
      </c>
      <c r="F19" s="88">
        <f t="shared" si="3"/>
        <v>13885.57</v>
      </c>
      <c r="G19" s="88">
        <f t="shared" si="3"/>
        <v>11135.75</v>
      </c>
      <c r="H19" s="88">
        <f t="shared" si="3"/>
        <v>11556.52</v>
      </c>
      <c r="I19" s="88">
        <f t="shared" si="3"/>
        <v>916.76</v>
      </c>
      <c r="J19" s="88" t="e">
        <f t="shared" si="3"/>
        <v>#VALUE!</v>
      </c>
      <c r="K19" s="88" t="e">
        <f t="shared" si="3"/>
        <v>#VALUE!</v>
      </c>
      <c r="L19" s="88">
        <f t="shared" si="3"/>
        <v>0</v>
      </c>
      <c r="M19" s="88">
        <f t="shared" si="3"/>
        <v>0</v>
      </c>
      <c r="N19" s="88">
        <f t="shared" si="3"/>
        <v>0</v>
      </c>
      <c r="O19" s="88">
        <f t="shared" si="3"/>
        <v>0</v>
      </c>
      <c r="P19" s="89" t="e">
        <f>SUM(D19:O19)</f>
        <v>#VALUE!</v>
      </c>
      <c r="Q19" s="90"/>
      <c r="R19" s="91" t="s">
        <v>24</v>
      </c>
      <c r="S19" s="92"/>
    </row>
    <row r="20" spans="1:19" s="96" customFormat="1" ht="12.75" x14ac:dyDescent="0.2">
      <c r="A20" s="94"/>
      <c r="B20" s="95"/>
      <c r="Q20" s="97"/>
      <c r="R20" s="94"/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rstone</dc:creator>
  <cp:lastModifiedBy>Alice Ham</cp:lastModifiedBy>
  <dcterms:created xsi:type="dcterms:W3CDTF">2017-02-17T14:42:30Z</dcterms:created>
  <dcterms:modified xsi:type="dcterms:W3CDTF">2017-03-03T16:56:30Z</dcterms:modified>
</cp:coreProperties>
</file>